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定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<sst xmlns="http://schemas.openxmlformats.org/spreadsheetml/2006/main" count="25" uniqueCount="25">
  <si>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中国海洋大学党员党费计算表【2022版】</t>
  </si>
  <si>
    <t>序号</t>
  </si>
  <si>
    <t>工号</t>
  </si>
  <si>
    <t>姓名</t>
  </si>
  <si>
    <t>年</t>
  </si>
  <si>
    <t>月</t>
  </si>
  <si>
    <t>纳入党费计算基数工资项</t>
  </si>
  <si>
    <t>住房公积金（个人缴纳部分）</t>
  </si>
  <si>
    <t>个人社保（保险费）
（事业编制党员填写）</t>
  </si>
  <si>
    <t>个人社保（保险费）（派遣制、企业党员填写）</t>
  </si>
  <si>
    <t>计税工资（税前工资2）</t>
  </si>
  <si>
    <t>个人所得税</t>
  </si>
  <si>
    <t>纳入计算基数工资项应缴的个人所得税额</t>
  </si>
  <si>
    <t>党费计算基数</t>
  </si>
  <si>
    <t>党费交纳比例</t>
  </si>
  <si>
    <t>应交纳
党费</t>
  </si>
  <si>
    <t>岗位工资</t>
  </si>
  <si>
    <t>薪级工资
（基本工资）</t>
  </si>
  <si>
    <t>基础性绩效
（绩效工资）</t>
  </si>
  <si>
    <t>职业年金</t>
  </si>
  <si>
    <t>医疗保险费（个人缴纳部分）</t>
  </si>
  <si>
    <t>基本养老保险费（个人缴纳部分）</t>
  </si>
  <si>
    <t>失业保险费（个人缴纳部分）</t>
  </si>
  <si>
    <t>2018***</t>
  </si>
  <si>
    <t>***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</si>
</sst>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26">
    <font>
      <sz val="10"/>
      <name val="Arial"/>
      <family val="2"/>
    </font>
    <font>
      <sz val="11"/>
      <name val="宋体"/>
      <family val="0"/>
    </font>
    <font>
      <b/>
      <sz val="14"/>
      <name val="华文中宋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11"/>
      <color indexed="8"/>
      <name val="Tahoma"/>
      <family val="2"/>
    </font>
    <font>
      <sz val="11"/>
      <color indexed="27"/>
      <name val="Tahoma"/>
      <family val="2"/>
    </font>
    <font>
      <sz val="11"/>
      <color indexed="17"/>
      <name val="Tahoma"/>
      <family val="2"/>
    </font>
    <font>
      <b/>
      <sz val="11"/>
      <color indexed="10"/>
      <name val="Tahoma"/>
      <family val="2"/>
    </font>
    <font>
      <b/>
      <sz val="13"/>
      <color indexed="62"/>
      <name val="Tahoma"/>
      <family val="2"/>
    </font>
    <font>
      <u val="single"/>
      <sz val="11"/>
      <color indexed="12"/>
      <name val="等线"/>
      <family val="0"/>
    </font>
    <font>
      <sz val="11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b/>
      <sz val="15"/>
      <color indexed="62"/>
      <name val="Tahoma"/>
      <family val="2"/>
    </font>
    <font>
      <sz val="11"/>
      <color indexed="10"/>
      <name val="Tahoma"/>
      <family val="2"/>
    </font>
    <font>
      <b/>
      <sz val="11"/>
      <color indexed="27"/>
      <name val="Tahoma"/>
      <family val="2"/>
    </font>
    <font>
      <b/>
      <sz val="18"/>
      <color indexed="62"/>
      <name val="宋体"/>
      <family val="0"/>
    </font>
    <font>
      <u val="single"/>
      <sz val="11"/>
      <color indexed="20"/>
      <name val="等线"/>
      <family val="0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0" fillId="0" borderId="4" applyNumberFormat="0" applyFill="0" applyAlignment="0" applyProtection="0"/>
    <xf numFmtId="0" fontId="7" fillId="7" borderId="0" applyNumberFormat="0" applyBorder="0" applyAlignment="0" applyProtection="0"/>
    <xf numFmtId="0" fontId="13" fillId="0" borderId="5" applyNumberFormat="0" applyFill="0" applyAlignment="0" applyProtection="0"/>
    <xf numFmtId="0" fontId="7" fillId="8" borderId="0" applyNumberFormat="0" applyBorder="0" applyAlignment="0" applyProtection="0"/>
    <xf numFmtId="0" fontId="21" fillId="9" borderId="6" applyNumberFormat="0" applyAlignment="0" applyProtection="0"/>
    <xf numFmtId="0" fontId="9" fillId="9" borderId="1" applyNumberFormat="0" applyAlignment="0" applyProtection="0"/>
    <xf numFmtId="0" fontId="18" fillId="10" borderId="7" applyNumberFormat="0" applyAlignment="0" applyProtection="0"/>
    <xf numFmtId="0" fontId="6" fillId="2" borderId="0" applyNumberFormat="0" applyBorder="0" applyAlignment="0" applyProtection="0"/>
    <xf numFmtId="0" fontId="7" fillId="6" borderId="0" applyNumberFormat="0" applyBorder="0" applyAlignment="0" applyProtection="0"/>
    <xf numFmtId="0" fontId="17" fillId="0" borderId="8" applyNumberFormat="0" applyFill="0" applyAlignment="0" applyProtection="0"/>
    <xf numFmtId="0" fontId="23" fillId="0" borderId="9" applyNumberFormat="0" applyFill="0" applyAlignment="0" applyProtection="0"/>
    <xf numFmtId="0" fontId="8" fillId="7" borderId="0" applyNumberFormat="0" applyBorder="0" applyAlignment="0" applyProtection="0"/>
    <xf numFmtId="0" fontId="15" fillId="3" borderId="0" applyNumberFormat="0" applyBorder="0" applyAlignment="0" applyProtection="0"/>
    <xf numFmtId="0" fontId="6" fillId="7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7" fillId="16" borderId="0" applyNumberFormat="0" applyBorder="0" applyAlignment="0" applyProtection="0"/>
    <xf numFmtId="0" fontId="6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6" fillId="2" borderId="0" applyNumberFormat="0" applyBorder="0" applyAlignment="0" applyProtection="0"/>
    <xf numFmtId="0" fontId="7" fillId="13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7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7" fontId="0" fillId="0" borderId="12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/>
    </xf>
    <xf numFmtId="177" fontId="0" fillId="0" borderId="12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76" fontId="0" fillId="0" borderId="12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workbookViewId="0" topLeftCell="A1">
      <selection activeCell="T19" sqref="T19"/>
    </sheetView>
  </sheetViews>
  <sheetFormatPr defaultColWidth="16.8515625" defaultRowHeight="20.25" customHeight="1"/>
  <cols>
    <col min="1" max="1" width="5.57421875" style="2" customWidth="1"/>
    <col min="2" max="3" width="9.140625" style="2" bestFit="1" customWidth="1"/>
    <col min="4" max="4" width="5.7109375" style="2" bestFit="1" customWidth="1"/>
    <col min="5" max="5" width="3.7109375" style="2" bestFit="1" customWidth="1"/>
    <col min="6" max="6" width="9.140625" style="2" bestFit="1" customWidth="1"/>
    <col min="7" max="7" width="9.421875" style="2" customWidth="1"/>
    <col min="8" max="9" width="10.8515625" style="2" customWidth="1"/>
    <col min="10" max="10" width="9.421875" style="2" customWidth="1"/>
    <col min="11" max="13" width="12.57421875" style="2" customWidth="1"/>
    <col min="14" max="14" width="12.7109375" style="2" customWidth="1"/>
    <col min="15" max="16" width="9.421875" style="2" customWidth="1"/>
    <col min="17" max="17" width="14.57421875" style="3" customWidth="1"/>
    <col min="18" max="19" width="9.421875" style="4" customWidth="1"/>
    <col min="20" max="20" width="9.421875" style="5" customWidth="1"/>
    <col min="21" max="16384" width="16.8515625" style="2" customWidth="1"/>
  </cols>
  <sheetData>
    <row r="1" spans="1:20" ht="30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12"/>
      <c r="K1" s="12"/>
      <c r="L1" s="12"/>
      <c r="M1" s="12"/>
      <c r="N1" s="7"/>
      <c r="O1" s="7"/>
      <c r="P1" s="7"/>
      <c r="Q1" s="7"/>
      <c r="R1" s="7"/>
      <c r="S1" s="7"/>
      <c r="T1" s="15"/>
    </row>
    <row r="2" spans="1:20" ht="33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/>
      <c r="H2" s="10"/>
      <c r="I2" s="8" t="s">
        <v>7</v>
      </c>
      <c r="J2" s="8" t="s">
        <v>8</v>
      </c>
      <c r="K2" s="8"/>
      <c r="L2" s="8"/>
      <c r="M2" s="8"/>
      <c r="N2" s="13" t="s">
        <v>9</v>
      </c>
      <c r="O2" s="8" t="s">
        <v>10</v>
      </c>
      <c r="P2" s="8" t="s">
        <v>11</v>
      </c>
      <c r="Q2" s="16" t="s">
        <v>12</v>
      </c>
      <c r="R2" s="8" t="s">
        <v>13</v>
      </c>
      <c r="S2" s="8" t="s">
        <v>14</v>
      </c>
      <c r="T2" s="17" t="s">
        <v>15</v>
      </c>
    </row>
    <row r="3" spans="1:20" s="1" customFormat="1" ht="42" customHeight="1">
      <c r="A3" s="8"/>
      <c r="B3" s="8"/>
      <c r="C3" s="8"/>
      <c r="D3" s="8"/>
      <c r="E3" s="8"/>
      <c r="F3" s="8" t="s">
        <v>16</v>
      </c>
      <c r="G3" s="8" t="s">
        <v>17</v>
      </c>
      <c r="H3" s="8" t="s">
        <v>18</v>
      </c>
      <c r="I3" s="8"/>
      <c r="J3" s="8" t="s">
        <v>19</v>
      </c>
      <c r="K3" s="8" t="s">
        <v>20</v>
      </c>
      <c r="L3" s="8" t="s">
        <v>21</v>
      </c>
      <c r="M3" s="8" t="s">
        <v>22</v>
      </c>
      <c r="N3" s="14"/>
      <c r="O3" s="8"/>
      <c r="P3" s="8"/>
      <c r="Q3" s="16"/>
      <c r="R3" s="8"/>
      <c r="S3" s="8"/>
      <c r="T3" s="17"/>
    </row>
    <row r="4" spans="1:21" ht="20.25" customHeight="1">
      <c r="A4" s="11">
        <v>1</v>
      </c>
      <c r="B4" s="11" t="s">
        <v>23</v>
      </c>
      <c r="C4" s="11" t="s">
        <v>24</v>
      </c>
      <c r="D4" s="11">
        <v>2021</v>
      </c>
      <c r="E4" s="11">
        <v>12</v>
      </c>
      <c r="F4" s="11">
        <v>1840</v>
      </c>
      <c r="G4" s="11">
        <v>692</v>
      </c>
      <c r="H4" s="11">
        <v>3445</v>
      </c>
      <c r="I4" s="11">
        <v>995</v>
      </c>
      <c r="J4" s="11">
        <v>416.11</v>
      </c>
      <c r="K4" s="11">
        <v>35.96</v>
      </c>
      <c r="L4" s="11">
        <v>832.22</v>
      </c>
      <c r="M4" s="11">
        <v>31.21</v>
      </c>
      <c r="N4" s="11">
        <v>0</v>
      </c>
      <c r="O4" s="11">
        <v>7673.5</v>
      </c>
      <c r="P4" s="11">
        <v>0</v>
      </c>
      <c r="Q4" s="18">
        <f>(G4+H4+F4)/O4*P4</f>
        <v>0</v>
      </c>
      <c r="R4" s="19">
        <f>F4+G4+H4-I4-J4-K4-L4-M4-N4-Q4</f>
        <v>3666.5</v>
      </c>
      <c r="S4" s="20">
        <f>IF(R4&lt;=3000,0.005,IF(R4&lt;=5000,0.01,IF(R4&lt;=10000,0.015,0.02)))</f>
        <v>0.01</v>
      </c>
      <c r="T4" s="21">
        <f>R4*S4</f>
        <v>36.665</v>
      </c>
      <c r="U4" s="22"/>
    </row>
    <row r="5" spans="1:20" ht="22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9"/>
      <c r="R5" s="11"/>
      <c r="S5" s="11"/>
      <c r="T5" s="23"/>
    </row>
    <row r="6" spans="1:20" ht="22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9"/>
      <c r="R6" s="11"/>
      <c r="S6" s="11"/>
      <c r="T6" s="23"/>
    </row>
    <row r="7" spans="1:20" ht="22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9"/>
      <c r="R7" s="11"/>
      <c r="S7" s="11"/>
      <c r="T7" s="23"/>
    </row>
    <row r="8" spans="1:20" ht="22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9"/>
      <c r="R8" s="11"/>
      <c r="S8" s="11"/>
      <c r="T8" s="23"/>
    </row>
    <row r="9" spans="1:20" ht="22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9"/>
      <c r="R9" s="11"/>
      <c r="S9" s="11"/>
      <c r="T9" s="23"/>
    </row>
    <row r="10" spans="1:20" ht="22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9"/>
      <c r="R10" s="11"/>
      <c r="S10" s="11"/>
      <c r="T10" s="23"/>
    </row>
    <row r="11" spans="1:20" ht="22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9"/>
      <c r="R11" s="11"/>
      <c r="S11" s="11"/>
      <c r="T11" s="23"/>
    </row>
    <row r="12" spans="1:20" ht="22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9"/>
      <c r="R12" s="11"/>
      <c r="S12" s="11"/>
      <c r="T12" s="23"/>
    </row>
    <row r="13" spans="1:20" ht="22.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9"/>
      <c r="R13" s="11"/>
      <c r="S13" s="11"/>
      <c r="T13" s="23"/>
    </row>
    <row r="14" spans="1:20" ht="22.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9"/>
      <c r="R14" s="11"/>
      <c r="S14" s="11"/>
      <c r="T14" s="23"/>
    </row>
    <row r="15" spans="1:20" ht="22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9"/>
      <c r="R15" s="11"/>
      <c r="S15" s="11"/>
      <c r="T15" s="23"/>
    </row>
  </sheetData>
  <sheetProtection/>
  <mergeCells count="16">
    <mergeCell ref="A1:T1"/>
    <mergeCell ref="F2:H2"/>
    <mergeCell ref="J2:M2"/>
    <mergeCell ref="A2:A3"/>
    <mergeCell ref="B2:B3"/>
    <mergeCell ref="C2:C3"/>
    <mergeCell ref="D2:D3"/>
    <mergeCell ref="E2:E3"/>
    <mergeCell ref="I2:I3"/>
    <mergeCell ref="N2:N3"/>
    <mergeCell ref="O2:O3"/>
    <mergeCell ref="P2:P3"/>
    <mergeCell ref="Q2:Q3"/>
    <mergeCell ref="R2:R3"/>
    <mergeCell ref="S2:S3"/>
    <mergeCell ref="T2:T3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2017-08-30T07:21:24Z</cp:lastPrinted>
  <dcterms:created xsi:type="dcterms:W3CDTF">2013-11-17T04:27:40Z</dcterms:created>
  <dcterms:modified xsi:type="dcterms:W3CDTF">2022-05-03T01:38:47Z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598D87E9B4C04A23A515D1DF089D5610</vt:lpwstr>
  </property>
</Properties>
</file>